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е программы\"/>
    </mc:Choice>
  </mc:AlternateContent>
  <bookViews>
    <workbookView xWindow="0" yWindow="0" windowWidth="28800" windowHeight="11145"/>
  </bookViews>
  <sheets>
    <sheet name="Результат" sheetId="1" r:id="rId1"/>
  </sheets>
  <definedNames>
    <definedName name="_xlnm.Print_Area" localSheetId="0">Результат!$A$1:$I$28</definedName>
  </definedNames>
  <calcPr calcId="162913" iterate="1"/>
</workbook>
</file>

<file path=xl/calcChain.xml><?xml version="1.0" encoding="utf-8"?>
<calcChain xmlns="http://schemas.openxmlformats.org/spreadsheetml/2006/main">
  <c r="I22" i="1" l="1"/>
  <c r="F22" i="1"/>
  <c r="F23" i="1"/>
  <c r="I27" i="1" l="1"/>
  <c r="I20" i="1" l="1"/>
  <c r="I21" i="1"/>
  <c r="I23" i="1"/>
  <c r="I19" i="1"/>
  <c r="I18" i="1"/>
  <c r="I16" i="1"/>
  <c r="I9" i="1"/>
  <c r="I10" i="1"/>
  <c r="I11" i="1"/>
  <c r="I12" i="1"/>
  <c r="I13" i="1"/>
  <c r="I14" i="1"/>
  <c r="G22" i="1" l="1"/>
  <c r="G23" i="1"/>
  <c r="G24" i="1"/>
  <c r="F25" i="1"/>
  <c r="C27" i="1" l="1"/>
  <c r="E26" i="1"/>
  <c r="G25" i="1"/>
  <c r="D26" i="1"/>
  <c r="C26" i="1"/>
  <c r="H26" i="1"/>
  <c r="I2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D28" i="1"/>
  <c r="F26" i="1" l="1"/>
  <c r="E28" i="1"/>
  <c r="F28" i="1" s="1"/>
  <c r="G26" i="1"/>
  <c r="I8" i="1"/>
  <c r="I28" i="1" l="1"/>
  <c r="G28" i="1"/>
</calcChain>
</file>

<file path=xl/sharedStrings.xml><?xml version="1.0" encoding="utf-8"?>
<sst xmlns="http://schemas.openxmlformats.org/spreadsheetml/2006/main" count="54" uniqueCount="54">
  <si>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</si>
  <si>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</si>
  <si>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</si>
  <si>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</si>
  <si>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</si>
  <si>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</si>
  <si>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</si>
  <si>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</si>
  <si>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</si>
  <si>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</si>
  <si>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</si>
  <si>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</si>
  <si>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</si>
  <si>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</si>
  <si>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</si>
  <si>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</si>
  <si>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</si>
  <si>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</si>
  <si>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</si>
  <si>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</si>
  <si>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</si>
  <si>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</si>
  <si>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</si>
  <si>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</si>
  <si>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</si>
  <si>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</si>
  <si>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</si>
  <si>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</si>
  <si>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</si>
  <si>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</si>
  <si>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</si>
  <si>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</si>
  <si>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</si>
  <si>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</si>
  <si>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</si>
  <si>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</si>
  <si>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</si>
  <si>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</si>
  <si>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</si>
  <si>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</si>
  <si>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</si>
  <si>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Годовые бюджетные назначения в соответствии с отчетом об исполнении бюджета городского округа Лотошино на 2024 год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</si>
  <si>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</si>
  <si>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</si>
  <si>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</si>
  <si>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</si>
  <si>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Годовые бюджетные назначения в соответствии с Решением Совета депутатов от 14.03.2024 №537/62 на 2024 год</t>
  </si>
  <si>
    <t>% исполнения годовых бюджетных назначений  в соответствии с Решением Совета депутатов от 14.03.2024 №537/62 на 2024 год</t>
  </si>
  <si>
    <t>% исполнения годовых бюджетных назначений в соответствии с отчетом об исполнении бюджета городского округа Лотошино на 2024 год</t>
  </si>
  <si>
    <t>Фактически исполнено по состоянию на 01.10.2024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</si>
  <si>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01.10.2024 года)</t>
  </si>
  <si>
    <t>Фактически исполнено по состоянию на 01.10.2023</t>
  </si>
  <si>
    <t>в 2,1 раза</t>
  </si>
  <si>
    <t>в 2,3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</si>
</sst>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166" fontId="0" fillId="2" borderId="0" xfId="0" applyNumberFormat="1" applyFill="1"/>
    <xf numFmtId="164" fontId="8" fillId="2" borderId="1" xfId="0" applyNumberFormat="1" applyFont="1" applyFill="1" applyBorder="1" applyAlignment="1">
      <alignment horizontal="right" vertical="center"/>
    </xf>
    <xf numFmtId="167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7.5703125" style="1" customWidth="1"/>
    <col min="5" max="5" width="16.7109375" style="1" customWidth="1"/>
    <col min="6" max="6" width="15.140625" style="1" customWidth="1"/>
    <col min="7" max="7" width="15.85546875" style="16" customWidth="1"/>
    <col min="8" max="8" width="18.140625" style="1" customWidth="1"/>
    <col min="9" max="9" width="16.42578125" style="1" customWidth="1"/>
    <col min="10" max="16384" width="9.140625" style="1"/>
  </cols>
  <sheetData>
    <row r="1" spans="1:10" ht="68.25" customHeight="1" x14ac:dyDescent="0.25">
      <c r="A1" s="25" t="s">
        <v>50</v>
      </c>
      <c r="B1" s="25"/>
      <c r="C1" s="25"/>
      <c r="D1" s="25"/>
      <c r="E1" s="25"/>
      <c r="F1" s="25"/>
      <c r="G1" s="25"/>
      <c r="H1" s="25"/>
      <c r="I1" s="25"/>
    </row>
    <row r="2" spans="1:10" ht="15" customHeight="1" x14ac:dyDescent="0.25">
      <c r="B2" s="3"/>
      <c r="C2" s="3"/>
      <c r="D2" s="4"/>
      <c r="E2" s="4"/>
      <c r="F2" s="4"/>
      <c r="G2" s="5"/>
    </row>
    <row r="3" spans="1:10" ht="15" customHeight="1" x14ac:dyDescent="0.25">
      <c r="D3" s="6"/>
      <c r="E3" s="6"/>
      <c r="F3" s="6"/>
      <c r="G3" s="7"/>
      <c r="I3" s="8" t="s">
        <v>1</v>
      </c>
    </row>
    <row r="4" spans="1:10" ht="108" customHeight="1" x14ac:dyDescent="0.25">
      <c r="A4" s="24" t="s">
        <v>3</v>
      </c>
      <c r="B4" s="24" t="s">
        <v>0</v>
      </c>
      <c r="C4" s="27" t="s">
        <v>46</v>
      </c>
      <c r="D4" s="27" t="s">
        <v>41</v>
      </c>
      <c r="E4" s="27" t="s">
        <v>49</v>
      </c>
      <c r="F4" s="27" t="s">
        <v>47</v>
      </c>
      <c r="G4" s="26" t="s">
        <v>48</v>
      </c>
      <c r="H4" s="24" t="s">
        <v>51</v>
      </c>
      <c r="I4" s="26" t="s">
        <v>2</v>
      </c>
      <c r="J4" s="9"/>
    </row>
    <row r="5" spans="1:10" ht="15" customHeight="1" x14ac:dyDescent="0.25">
      <c r="A5" s="24"/>
      <c r="B5" s="24"/>
      <c r="C5" s="28"/>
      <c r="D5" s="28"/>
      <c r="E5" s="28"/>
      <c r="F5" s="28"/>
      <c r="G5" s="26"/>
      <c r="H5" s="24"/>
      <c r="I5" s="26"/>
    </row>
    <row r="6" spans="1:10" ht="13.5" customHeight="1" x14ac:dyDescent="0.25">
      <c r="A6" s="24"/>
      <c r="B6" s="24"/>
      <c r="C6" s="29"/>
      <c r="D6" s="29"/>
      <c r="E6" s="29"/>
      <c r="F6" s="29"/>
      <c r="G6" s="26"/>
      <c r="H6" s="24"/>
      <c r="I6" s="26"/>
    </row>
    <row r="7" spans="1:10" ht="30" customHeight="1" x14ac:dyDescent="0.25">
      <c r="A7" s="10" t="s">
        <v>35</v>
      </c>
      <c r="B7" s="2" t="s">
        <v>20</v>
      </c>
      <c r="C7" s="17">
        <v>700000</v>
      </c>
      <c r="D7" s="17">
        <v>700000</v>
      </c>
      <c r="E7" s="17">
        <v>350000</v>
      </c>
      <c r="F7" s="18">
        <f>E7/C7*100</f>
        <v>50</v>
      </c>
      <c r="G7" s="19">
        <f>E7/D7*100</f>
        <v>50</v>
      </c>
      <c r="H7" s="17">
        <v>168000</v>
      </c>
      <c r="I7" s="19" t="s">
        <v>52</v>
      </c>
    </row>
    <row r="8" spans="1:10" ht="30" customHeight="1" x14ac:dyDescent="0.25">
      <c r="A8" s="10" t="s">
        <v>4</v>
      </c>
      <c r="B8" s="2" t="s">
        <v>36</v>
      </c>
      <c r="C8" s="17">
        <v>150511502.99000001</v>
      </c>
      <c r="D8" s="17">
        <v>149255852.99000001</v>
      </c>
      <c r="E8" s="17">
        <v>110323465.42</v>
      </c>
      <c r="F8" s="18">
        <f t="shared" ref="F8:F28" si="0">E8/C8*100</f>
        <v>73.299025807568938</v>
      </c>
      <c r="G8" s="19">
        <f t="shared" ref="G8:G28" si="1">E8/D8*100</f>
        <v>73.915671117695837</v>
      </c>
      <c r="H8" s="17">
        <v>103646645.34</v>
      </c>
      <c r="I8" s="19">
        <f t="shared" ref="I8:I27" si="2">E8/H8*100</f>
        <v>106.44190659340447</v>
      </c>
    </row>
    <row r="9" spans="1:10" ht="30" customHeight="1" x14ac:dyDescent="0.25">
      <c r="A9" s="10" t="s">
        <v>5</v>
      </c>
      <c r="B9" s="2" t="s">
        <v>21</v>
      </c>
      <c r="C9" s="17">
        <v>671256846.20000005</v>
      </c>
      <c r="D9" s="17">
        <v>507735835.19999999</v>
      </c>
      <c r="E9" s="17">
        <v>351581369.38</v>
      </c>
      <c r="F9" s="18">
        <f t="shared" si="0"/>
        <v>52.376578558611357</v>
      </c>
      <c r="G9" s="19">
        <f t="shared" si="1"/>
        <v>69.244939002879349</v>
      </c>
      <c r="H9" s="17">
        <v>426022758.44999999</v>
      </c>
      <c r="I9" s="19">
        <f t="shared" si="2"/>
        <v>82.526429024392883</v>
      </c>
    </row>
    <row r="10" spans="1:10" ht="39.75" customHeight="1" x14ac:dyDescent="0.25">
      <c r="A10" s="10" t="s">
        <v>6</v>
      </c>
      <c r="B10" s="2" t="s">
        <v>22</v>
      </c>
      <c r="C10" s="17">
        <v>10521401</v>
      </c>
      <c r="D10" s="17">
        <v>10521401</v>
      </c>
      <c r="E10" s="17">
        <v>7584492.0300000003</v>
      </c>
      <c r="F10" s="18">
        <f t="shared" si="0"/>
        <v>72.086331753727478</v>
      </c>
      <c r="G10" s="19">
        <f t="shared" si="1"/>
        <v>72.086331753727478</v>
      </c>
      <c r="H10" s="17">
        <v>6861585.2199999997</v>
      </c>
      <c r="I10" s="19">
        <f t="shared" si="2"/>
        <v>110.53556557007975</v>
      </c>
    </row>
    <row r="11" spans="1:10" ht="30" customHeight="1" x14ac:dyDescent="0.25">
      <c r="A11" s="10" t="s">
        <v>7</v>
      </c>
      <c r="B11" s="2" t="s">
        <v>23</v>
      </c>
      <c r="C11" s="17">
        <v>81570000</v>
      </c>
      <c r="D11" s="17">
        <v>81570000</v>
      </c>
      <c r="E11" s="17">
        <v>57153562.07</v>
      </c>
      <c r="F11" s="18">
        <f t="shared" si="0"/>
        <v>70.066889873728087</v>
      </c>
      <c r="G11" s="19">
        <f t="shared" si="1"/>
        <v>70.066889873728087</v>
      </c>
      <c r="H11" s="17">
        <v>52789524.310000002</v>
      </c>
      <c r="I11" s="19">
        <f t="shared" si="2"/>
        <v>108.26686320257922</v>
      </c>
    </row>
    <row r="12" spans="1:10" ht="30" customHeight="1" x14ac:dyDescent="0.25">
      <c r="A12" s="10" t="s">
        <v>8</v>
      </c>
      <c r="B12" s="2" t="s">
        <v>24</v>
      </c>
      <c r="C12" s="17">
        <v>10901400</v>
      </c>
      <c r="D12" s="17">
        <v>11024960</v>
      </c>
      <c r="E12" s="17">
        <v>2533838.29</v>
      </c>
      <c r="F12" s="18">
        <f t="shared" si="0"/>
        <v>23.243237474085898</v>
      </c>
      <c r="G12" s="19">
        <f t="shared" si="1"/>
        <v>22.982743610861174</v>
      </c>
      <c r="H12" s="17">
        <v>6338619.8399999999</v>
      </c>
      <c r="I12" s="19">
        <f t="shared" si="2"/>
        <v>39.974605733730201</v>
      </c>
    </row>
    <row r="13" spans="1:10" ht="37.5" customHeight="1" x14ac:dyDescent="0.25">
      <c r="A13" s="10" t="s">
        <v>9</v>
      </c>
      <c r="B13" s="2" t="s">
        <v>25</v>
      </c>
      <c r="C13" s="17">
        <v>13670154</v>
      </c>
      <c r="D13" s="17">
        <v>13670154</v>
      </c>
      <c r="E13" s="17">
        <v>1164109.99</v>
      </c>
      <c r="F13" s="18">
        <f t="shared" si="0"/>
        <v>8.5157050169295818</v>
      </c>
      <c r="G13" s="19">
        <f t="shared" si="1"/>
        <v>8.5157050169295818</v>
      </c>
      <c r="H13" s="17">
        <v>790038.75</v>
      </c>
      <c r="I13" s="19">
        <f t="shared" si="2"/>
        <v>147.34846740112431</v>
      </c>
    </row>
    <row r="14" spans="1:10" ht="45.75" customHeight="1" x14ac:dyDescent="0.25">
      <c r="A14" s="10" t="s">
        <v>10</v>
      </c>
      <c r="B14" s="2" t="s">
        <v>26</v>
      </c>
      <c r="C14" s="17">
        <v>26997613</v>
      </c>
      <c r="D14" s="17">
        <v>26997613</v>
      </c>
      <c r="E14" s="17">
        <v>13373273.49</v>
      </c>
      <c r="F14" s="18">
        <f t="shared" si="0"/>
        <v>49.535021818410392</v>
      </c>
      <c r="G14" s="19">
        <f t="shared" si="1"/>
        <v>49.535021818410392</v>
      </c>
      <c r="H14" s="17">
        <v>10820414.73</v>
      </c>
      <c r="I14" s="19">
        <f t="shared" si="2"/>
        <v>123.59298440680008</v>
      </c>
    </row>
    <row r="15" spans="1:10" ht="30.75" customHeight="1" x14ac:dyDescent="0.25">
      <c r="A15" s="10" t="s">
        <v>11</v>
      </c>
      <c r="B15" s="2" t="s">
        <v>27</v>
      </c>
      <c r="C15" s="17">
        <v>44961230</v>
      </c>
      <c r="D15" s="17">
        <v>37624807.600000001</v>
      </c>
      <c r="E15" s="17">
        <v>35438601.600000001</v>
      </c>
      <c r="F15" s="18">
        <f t="shared" si="0"/>
        <v>78.820356115702353</v>
      </c>
      <c r="G15" s="19">
        <f t="shared" si="1"/>
        <v>94.189456001364377</v>
      </c>
      <c r="H15" s="17">
        <v>15493200</v>
      </c>
      <c r="I15" s="19" t="s">
        <v>53</v>
      </c>
    </row>
    <row r="16" spans="1:10" ht="55.5" customHeight="1" x14ac:dyDescent="0.25">
      <c r="A16" s="10" t="s">
        <v>12</v>
      </c>
      <c r="B16" s="2" t="s">
        <v>37</v>
      </c>
      <c r="C16" s="17">
        <v>837876023</v>
      </c>
      <c r="D16" s="17">
        <v>625450023</v>
      </c>
      <c r="E16" s="17">
        <v>1948012.37</v>
      </c>
      <c r="F16" s="18">
        <f t="shared" si="0"/>
        <v>0.23249410611192534</v>
      </c>
      <c r="G16" s="19">
        <f t="shared" si="1"/>
        <v>0.31145771818126544</v>
      </c>
      <c r="H16" s="17">
        <v>44750659.369999997</v>
      </c>
      <c r="I16" s="19">
        <f t="shared" si="2"/>
        <v>4.3530361282361598</v>
      </c>
    </row>
    <row r="17" spans="1:9" ht="30" customHeight="1" x14ac:dyDescent="0.25">
      <c r="A17" s="10" t="s">
        <v>13</v>
      </c>
      <c r="B17" s="2" t="s">
        <v>28</v>
      </c>
      <c r="C17" s="17">
        <v>300000</v>
      </c>
      <c r="D17" s="17">
        <v>300000</v>
      </c>
      <c r="E17" s="17">
        <v>0</v>
      </c>
      <c r="F17" s="18">
        <f t="shared" si="0"/>
        <v>0</v>
      </c>
      <c r="G17" s="19">
        <f t="shared" si="1"/>
        <v>0</v>
      </c>
      <c r="H17" s="17">
        <v>0</v>
      </c>
      <c r="I17" s="19">
        <v>0</v>
      </c>
    </row>
    <row r="18" spans="1:9" ht="30" customHeight="1" x14ac:dyDescent="0.25">
      <c r="A18" s="10" t="s">
        <v>14</v>
      </c>
      <c r="B18" s="2" t="s">
        <v>29</v>
      </c>
      <c r="C18" s="17">
        <v>180973479</v>
      </c>
      <c r="D18" s="17">
        <v>180893479</v>
      </c>
      <c r="E18" s="17">
        <v>120186398.40000001</v>
      </c>
      <c r="F18" s="18">
        <f t="shared" si="0"/>
        <v>66.411055953673753</v>
      </c>
      <c r="G18" s="19">
        <f t="shared" si="1"/>
        <v>66.440426191371998</v>
      </c>
      <c r="H18" s="17">
        <v>99244729.170000002</v>
      </c>
      <c r="I18" s="19">
        <f t="shared" si="2"/>
        <v>121.10103922408639</v>
      </c>
    </row>
    <row r="19" spans="1:9" ht="69" customHeight="1" x14ac:dyDescent="0.25">
      <c r="A19" s="10" t="s">
        <v>15</v>
      </c>
      <c r="B19" s="2" t="s">
        <v>30</v>
      </c>
      <c r="C19" s="17">
        <v>13804788</v>
      </c>
      <c r="D19" s="17">
        <v>25119726</v>
      </c>
      <c r="E19" s="17">
        <v>12896316.140000001</v>
      </c>
      <c r="F19" s="18">
        <f t="shared" si="0"/>
        <v>93.419153847201414</v>
      </c>
      <c r="G19" s="19">
        <f t="shared" si="1"/>
        <v>51.339398128785326</v>
      </c>
      <c r="H19" s="17">
        <v>7523235.0899999999</v>
      </c>
      <c r="I19" s="19">
        <f t="shared" si="2"/>
        <v>171.41982120354024</v>
      </c>
    </row>
    <row r="20" spans="1:9" ht="42.75" customHeight="1" x14ac:dyDescent="0.25">
      <c r="A20" s="10" t="s">
        <v>16</v>
      </c>
      <c r="B20" s="2" t="s">
        <v>31</v>
      </c>
      <c r="C20" s="17">
        <v>153607000</v>
      </c>
      <c r="D20" s="17">
        <v>166229200</v>
      </c>
      <c r="E20" s="17">
        <v>73385338.280000001</v>
      </c>
      <c r="F20" s="18">
        <f t="shared" si="0"/>
        <v>47.774735708659108</v>
      </c>
      <c r="G20" s="19">
        <f t="shared" si="1"/>
        <v>44.147080224172406</v>
      </c>
      <c r="H20" s="17">
        <v>68840639.700000003</v>
      </c>
      <c r="I20" s="19">
        <f t="shared" si="2"/>
        <v>106.60176692111709</v>
      </c>
    </row>
    <row r="21" spans="1:9" ht="30" customHeight="1" x14ac:dyDescent="0.25">
      <c r="A21" s="10" t="s">
        <v>17</v>
      </c>
      <c r="B21" s="2" t="s">
        <v>32</v>
      </c>
      <c r="C21" s="17">
        <v>23291719</v>
      </c>
      <c r="D21" s="17">
        <v>23291719</v>
      </c>
      <c r="E21" s="17">
        <v>16700779.09</v>
      </c>
      <c r="F21" s="18">
        <f t="shared" si="0"/>
        <v>71.702647151118384</v>
      </c>
      <c r="G21" s="19">
        <f t="shared" si="1"/>
        <v>71.702647151118384</v>
      </c>
      <c r="H21" s="17">
        <v>20616307.219999999</v>
      </c>
      <c r="I21" s="19">
        <f t="shared" si="2"/>
        <v>81.007616503689263</v>
      </c>
    </row>
    <row r="22" spans="1:9" ht="30" customHeight="1" x14ac:dyDescent="0.25">
      <c r="A22" s="10" t="s">
        <v>18</v>
      </c>
      <c r="B22" s="2" t="s">
        <v>33</v>
      </c>
      <c r="C22" s="17">
        <v>748511</v>
      </c>
      <c r="D22" s="17">
        <v>748511</v>
      </c>
      <c r="E22" s="17">
        <v>0</v>
      </c>
      <c r="F22" s="18">
        <f t="shared" si="0"/>
        <v>0</v>
      </c>
      <c r="G22" s="19">
        <f t="shared" si="1"/>
        <v>0</v>
      </c>
      <c r="H22" s="17">
        <v>549734.75</v>
      </c>
      <c r="I22" s="19">
        <f t="shared" si="2"/>
        <v>0</v>
      </c>
    </row>
    <row r="23" spans="1:9" ht="30" customHeight="1" x14ac:dyDescent="0.25">
      <c r="A23" s="10" t="s">
        <v>19</v>
      </c>
      <c r="B23" s="2" t="s">
        <v>34</v>
      </c>
      <c r="C23" s="17">
        <v>443217273.61000001</v>
      </c>
      <c r="D23" s="17">
        <v>473354129.00999999</v>
      </c>
      <c r="E23" s="17">
        <v>178821160.21000001</v>
      </c>
      <c r="F23" s="18">
        <f t="shared" si="0"/>
        <v>40.346162222763468</v>
      </c>
      <c r="G23" s="19">
        <f t="shared" si="1"/>
        <v>37.777458619405486</v>
      </c>
      <c r="H23" s="17">
        <v>151356648.59</v>
      </c>
      <c r="I23" s="19">
        <f t="shared" si="2"/>
        <v>118.14556008992827</v>
      </c>
    </row>
    <row r="24" spans="1:9" ht="42" customHeight="1" x14ac:dyDescent="0.25">
      <c r="A24" s="10" t="s">
        <v>42</v>
      </c>
      <c r="B24" s="2" t="s">
        <v>43</v>
      </c>
      <c r="C24" s="17">
        <v>0</v>
      </c>
      <c r="D24" s="17">
        <v>179181225.72</v>
      </c>
      <c r="E24" s="17">
        <v>179106648.40000001</v>
      </c>
      <c r="F24" s="18">
        <v>0</v>
      </c>
      <c r="G24" s="19">
        <f t="shared" si="1"/>
        <v>99.958378831431517</v>
      </c>
      <c r="H24" s="17">
        <v>0</v>
      </c>
      <c r="I24" s="19">
        <v>0</v>
      </c>
    </row>
    <row r="25" spans="1:9" ht="36.75" customHeight="1" x14ac:dyDescent="0.25">
      <c r="A25" s="10" t="s">
        <v>44</v>
      </c>
      <c r="B25" s="2" t="s">
        <v>45</v>
      </c>
      <c r="C25" s="17">
        <v>7321643</v>
      </c>
      <c r="D25" s="17">
        <v>7208131</v>
      </c>
      <c r="E25" s="17">
        <v>7208131</v>
      </c>
      <c r="F25" s="18">
        <f t="shared" si="0"/>
        <v>98.449637601833359</v>
      </c>
      <c r="G25" s="19">
        <f t="shared" si="1"/>
        <v>100</v>
      </c>
      <c r="H25" s="17">
        <v>0</v>
      </c>
      <c r="I25" s="19">
        <v>0</v>
      </c>
    </row>
    <row r="26" spans="1:9" ht="21.75" customHeight="1" x14ac:dyDescent="0.25">
      <c r="A26" s="11"/>
      <c r="B26" s="12" t="s">
        <v>39</v>
      </c>
      <c r="C26" s="20">
        <f>SUM(C7:C25)</f>
        <v>2672230583.8000002</v>
      </c>
      <c r="D26" s="20">
        <f>SUM(D7:D25)</f>
        <v>2520876767.52</v>
      </c>
      <c r="E26" s="20">
        <f>SUM(E7:E25)</f>
        <v>1169755496.1600001</v>
      </c>
      <c r="F26" s="21">
        <f t="shared" si="0"/>
        <v>43.774496978347173</v>
      </c>
      <c r="G26" s="22">
        <f t="shared" si="1"/>
        <v>46.402724291468942</v>
      </c>
      <c r="H26" s="20">
        <f>SUM(H7:H25)</f>
        <v>1015812740.5300001</v>
      </c>
      <c r="I26" s="22">
        <f t="shared" si="2"/>
        <v>115.15463918573028</v>
      </c>
    </row>
    <row r="27" spans="1:9" ht="20.25" customHeight="1" x14ac:dyDescent="0.25">
      <c r="A27" s="11"/>
      <c r="B27" s="12" t="s">
        <v>38</v>
      </c>
      <c r="C27" s="20">
        <f>4623000+19746416.2</f>
        <v>24369416.199999999</v>
      </c>
      <c r="D27" s="20">
        <v>28194295.199999999</v>
      </c>
      <c r="E27" s="20">
        <v>25038334.440000001</v>
      </c>
      <c r="F27" s="21">
        <f t="shared" si="0"/>
        <v>102.74490875985778</v>
      </c>
      <c r="G27" s="22">
        <f t="shared" si="1"/>
        <v>88.8063853428051</v>
      </c>
      <c r="H27" s="20">
        <v>15330411.289999999</v>
      </c>
      <c r="I27" s="22">
        <f t="shared" si="2"/>
        <v>163.32460992962703</v>
      </c>
    </row>
    <row r="28" spans="1:9" ht="20.25" customHeight="1" x14ac:dyDescent="0.25">
      <c r="A28" s="11"/>
      <c r="B28" s="12" t="s">
        <v>40</v>
      </c>
      <c r="C28" s="20">
        <f>C26+C27</f>
        <v>2696600000</v>
      </c>
      <c r="D28" s="20">
        <f>D26+D27</f>
        <v>2549071062.7199998</v>
      </c>
      <c r="E28" s="20">
        <f>E26+E27</f>
        <v>1194793830.6000001</v>
      </c>
      <c r="F28" s="21">
        <f t="shared" si="0"/>
        <v>44.307417881777056</v>
      </c>
      <c r="G28" s="22">
        <f t="shared" si="1"/>
        <v>46.871734887025433</v>
      </c>
      <c r="H28" s="20">
        <f t="shared" ref="H28" si="3">H26+H27</f>
        <v>1031143151.8200001</v>
      </c>
      <c r="I28" s="22">
        <f t="shared" ref="I28" si="4">E28/H28*100</f>
        <v>115.87080110954055</v>
      </c>
    </row>
    <row r="29" spans="1:9" x14ac:dyDescent="0.25">
      <c r="B29" s="3"/>
      <c r="C29" s="3"/>
      <c r="D29" s="13"/>
      <c r="E29" s="13"/>
      <c r="F29" s="13"/>
      <c r="G29" s="14"/>
    </row>
    <row r="30" spans="1:9" ht="22.5" customHeight="1" x14ac:dyDescent="0.25">
      <c r="B30" s="23"/>
      <c r="C30" s="23"/>
      <c r="D30" s="23"/>
      <c r="E30" s="15"/>
      <c r="F30" s="15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2024-10-08T06:04:54Z</cp:lastPrinted>
  <dcterms:created xsi:type="dcterms:W3CDTF">2021-04-12T14:52:46Z</dcterms:created>
  <dcterms:modified xsi:type="dcterms:W3CDTF">2024-10-08T06:30:13Z</dcterms:modified>
</cp:coreProperties>
</file>